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omi\Project\Product Consulting\"/>
    </mc:Choice>
  </mc:AlternateContent>
  <xr:revisionPtr revIDLastSave="0" documentId="13_ncr:1_{E22E1C5B-6CAC-434A-9EC9-BB76FDD4E5F2}" xr6:coauthVersionLast="47" xr6:coauthVersionMax="47" xr10:uidLastSave="{00000000-0000-0000-0000-000000000000}"/>
  <workbookProtection workbookAlgorithmName="SHA-512" workbookHashValue="9gT/74R82fN8Gb6eRcPmQ5T6t0+NuGWfWA1YB/rp4WLOtpo753jfM5G/quKclfHjDWDMmiTcxNilL9+Eeo9JdA==" workbookSaltValue="KXcY+Of7rRJCjbAuuz9/eA==" workbookSpinCount="100000" lockStructure="1"/>
  <bookViews>
    <workbookView xWindow="-72" yWindow="84" windowWidth="13584" windowHeight="12168" activeTab="1" xr2:uid="{3390D804-2D3F-4231-BEF9-BB1DD2F56386}"/>
  </bookViews>
  <sheets>
    <sheet name="Guide" sheetId="2" r:id="rId1"/>
    <sheet name="Assessment" sheetId="1" r:id="rId2"/>
    <sheet name="Charts" sheetId="4" r:id="rId3"/>
    <sheet name="Calculations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E12" i="3" s="1"/>
  <c r="L6" i="3" s="1"/>
  <c r="D5" i="3"/>
  <c r="D20" i="3"/>
  <c r="E20" i="3" s="1"/>
  <c r="O6" i="3" s="1"/>
  <c r="D17" i="3"/>
  <c r="E17" i="3" s="1"/>
  <c r="N6" i="3" s="1"/>
  <c r="D15" i="3"/>
  <c r="E15" i="3" s="1"/>
  <c r="M6" i="3" s="1"/>
  <c r="D8" i="3"/>
  <c r="E8" i="3"/>
  <c r="K6" i="3" s="1"/>
  <c r="C5" i="3"/>
  <c r="C21" i="3" s="1"/>
  <c r="D21" i="3" l="1"/>
  <c r="E21" i="3" s="1"/>
  <c r="I6" i="3" s="1"/>
  <c r="E5" i="3"/>
  <c r="J6" i="3" s="1"/>
</calcChain>
</file>

<file path=xl/sharedStrings.xml><?xml version="1.0" encoding="utf-8"?>
<sst xmlns="http://schemas.openxmlformats.org/spreadsheetml/2006/main" count="85" uniqueCount="67">
  <si>
    <t>Evidence</t>
  </si>
  <si>
    <t>Score</t>
  </si>
  <si>
    <t>Product Strategy</t>
  </si>
  <si>
    <t>Product Operations</t>
  </si>
  <si>
    <t>Product People</t>
  </si>
  <si>
    <t>Product Delivery</t>
  </si>
  <si>
    <t>Product Discovery</t>
  </si>
  <si>
    <t>Storytelling – the product purpose and journey are clearly stated and articulable to the various stakeholders</t>
  </si>
  <si>
    <t>Behaviours – the team demonstrably acts in a product-led way</t>
  </si>
  <si>
    <t>Scores</t>
  </si>
  <si>
    <t>Max Score</t>
  </si>
  <si>
    <t>Steps</t>
  </si>
  <si>
    <t>Overview</t>
  </si>
  <si>
    <t>Contact</t>
  </si>
  <si>
    <t>Not developed</t>
  </si>
  <si>
    <t>Levsls of Maturity</t>
  </si>
  <si>
    <t>Strategy</t>
  </si>
  <si>
    <t>Discovery</t>
  </si>
  <si>
    <t>Delivery</t>
  </si>
  <si>
    <t>People</t>
  </si>
  <si>
    <t>Orientation</t>
  </si>
  <si>
    <t>Operations</t>
  </si>
  <si>
    <t>Overall Maturity Score</t>
  </si>
  <si>
    <t>Immature (0-33%)</t>
  </si>
  <si>
    <t>Maturing (34-67%)</t>
  </si>
  <si>
    <t>Mature (67-100%)</t>
  </si>
  <si>
    <t>Total Score</t>
  </si>
  <si>
    <t>% of Max Score</t>
  </si>
  <si>
    <t>0 = Not developed – nothing in place today</t>
  </si>
  <si>
    <t>2 = Maturing – most product-led activities and approaches in place, however a number of gaps and/or low levels of usage</t>
  </si>
  <si>
    <t>Actions</t>
  </si>
  <si>
    <t>Area</t>
  </si>
  <si>
    <t>1 = Immature – some activities and approaches in place, however multiple gaps that mean the benefits of a product-led approach are not being realised</t>
  </si>
  <si>
    <t>3 = Mature – most product-led activities and approaches well developed and making a measurable positive impact on the teams work</t>
  </si>
  <si>
    <t>Roadmap – areas of focus are clearly prioritised into phases of work, progress and priorities are regularly reviewed and updated with input from the product team and stakeholders</t>
  </si>
  <si>
    <t>Solution definition – testable solutions are created and assumptions identified to support testing</t>
  </si>
  <si>
    <t>Tools - product tools and templates have been selected, set-up, and are actively being used to support the teams’ work</t>
  </si>
  <si>
    <t>Standardisation – common ways of working have been agreed, are in place and continuously reviewed and developed to meet the team and business needs</t>
  </si>
  <si>
    <t>asomi@asomiithia.com</t>
  </si>
  <si>
    <t>www.linkedin.com/in/asomi</t>
  </si>
  <si>
    <t>The Product Management Capability Assessment is designed to help product teams better achieve their goals, through understanding where they are today and areas for development</t>
  </si>
  <si>
    <t>Product Culture</t>
  </si>
  <si>
    <t>Problem definition – customer problems are clearly identified using an evidence-based approach ahead of solution creation</t>
  </si>
  <si>
    <t>Agile delivery – high quality product features are continuously delivered in short cycles</t>
  </si>
  <si>
    <t>Testing - small scale tests are set-up and run to test/validate the customer and business value of new features and products</t>
  </si>
  <si>
    <t>In-life - live products are managed in line with agreed SLAs</t>
  </si>
  <si>
    <t>Leadership – the product team has a clear direction of travel, has an active lead, is coached and given autonomy to deliver on agreed outcomes</t>
  </si>
  <si>
    <t>Team, roles &amp; skills – a multi-disciplined and cross-functional team with relevant skills and expertise has been defined and is working collaboratively to achieve the product goals</t>
  </si>
  <si>
    <t>Stakeholders – stakeholders have been identified, are engaged and the team is aligned with them and their needs</t>
  </si>
  <si>
    <t>Accompanying activities - relevant accompany activities (pricing, marketing, customer success, etc.) are planned in advanced and used to support the launch and growth of the product</t>
  </si>
  <si>
    <t>Systems and processes – the team's work is supported by clearly defined systems and processes that are continuously developed</t>
  </si>
  <si>
    <t>Product Lens: helping you assess and develop your product management capabilities</t>
  </si>
  <si>
    <t>Note: update the numbers in the assessment to see your maturity scores in the above charts</t>
  </si>
  <si>
    <t>Follow these steps to generate your maturity score and actions for developing your capabilities</t>
  </si>
  <si>
    <t>2. Review overall score and score by product area in the 'Charts' tab</t>
  </si>
  <si>
    <t>3. Select areas of focus and decide on actions to develop your capabilities in the 'Assessment' tab</t>
  </si>
  <si>
    <t>4. Use your actions to track progress and rescore yourself in line with the timeline in your plans - 3 month time window suggetsed to implement and measure the outcomes from your actions</t>
  </si>
  <si>
    <t>© Asomi Ithia 2025</t>
  </si>
  <si>
    <t>Capability Assessment Statements</t>
  </si>
  <si>
    <t>1. Review capability asessment statements, add evidence and select your score in the 'Assessment' tab</t>
  </si>
  <si>
    <t>Maturity scoring scale</t>
  </si>
  <si>
    <t>Use the maturity scoring scale to select your score against the statements in the assessment. Scores and definitions as follows:</t>
  </si>
  <si>
    <t>Context – a clear evidence-based understanding of the product’s context (e.g. customer, business, competitors, etc.) exists and  is continuously updated with new insights</t>
  </si>
  <si>
    <t>If you have any questions or comments, please contact me via email or LinkedIn</t>
  </si>
  <si>
    <t>Strategy – product focus and direction is clear and outcome focused, and has been set using contextual insights incl. vision, goals and strategy</t>
  </si>
  <si>
    <t>Metrics – metrics for tracking and managing the products performance have been identified (e.g. CSAT, engagement, conversion, etc.) and are actively used to support product decisions</t>
  </si>
  <si>
    <t>Mindset – the team has a clear understanding of the principles that encompass a product-led approach (e.g. outcome focus, customer-orientation, data-driven, continuous learning &amp; development,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</si>
</sst>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+mj-lt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 readingOrder="1"/>
    </xf>
    <xf numFmtId="0" fontId="2" fillId="2" borderId="0" xfId="0" applyFont="1" applyFill="1" applyAlignment="1">
      <alignment horizontal="left" vertical="top"/>
    </xf>
    <xf numFmtId="9" fontId="0" fillId="0" borderId="0" xfId="1" applyFont="1" applyAlignment="1">
      <alignment horizontal="left" vertical="top"/>
    </xf>
    <xf numFmtId="0" fontId="5" fillId="3" borderId="0" xfId="0" applyFont="1" applyFill="1" applyAlignment="1">
      <alignment horizontal="left" vertical="top" wrapText="1" readingOrder="1"/>
    </xf>
    <xf numFmtId="0" fontId="0" fillId="3" borderId="0" xfId="0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left" vertical="top"/>
    </xf>
    <xf numFmtId="9" fontId="0" fillId="0" borderId="0" xfId="1" applyFont="1" applyFill="1" applyAlignment="1">
      <alignment horizontal="left" vertical="top"/>
    </xf>
    <xf numFmtId="9" fontId="0" fillId="0" borderId="0" xfId="1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 readingOrder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9" fillId="0" borderId="0" xfId="2" applyFont="1" applyAlignment="1">
      <alignment vertical="top" readingOrder="1"/>
    </xf>
    <xf numFmtId="0" fontId="7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0" fillId="4" borderId="0" xfId="0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10" fillId="0" borderId="0" xfId="0" applyFont="1" applyAlignment="1">
      <alignment vertical="top"/>
    </xf>
    <xf numFmtId="0" fontId="7" fillId="4" borderId="0" xfId="0" applyFont="1" applyFill="1" applyAlignment="1">
      <alignment horizontal="left" vertical="top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Overall Product Management Capability Maturity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Calculations!$G$2</c:f>
              <c:strCache>
                <c:ptCount val="1"/>
                <c:pt idx="0">
                  <c:v>Immature (0-33%)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Calculations!$H$1:$I$1</c:f>
              <c:strCache>
                <c:ptCount val="2"/>
                <c:pt idx="0">
                  <c:v>Levsls of Maturity</c:v>
                </c:pt>
                <c:pt idx="1">
                  <c:v>Overall Maturity Score</c:v>
                </c:pt>
              </c:strCache>
            </c:strRef>
          </c:cat>
          <c:val>
            <c:numRef>
              <c:f>Calculations!$H$2:$I$2</c:f>
              <c:numCache>
                <c:formatCode>0%</c:formatCode>
                <c:ptCount val="2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9-4F55-B811-A8E7B4EDBC17}"/>
            </c:ext>
          </c:extLst>
        </c:ser>
        <c:ser>
          <c:idx val="1"/>
          <c:order val="1"/>
          <c:tx>
            <c:strRef>
              <c:f>Calculations!$G$3</c:f>
              <c:strCache>
                <c:ptCount val="1"/>
                <c:pt idx="0">
                  <c:v>Maturing (34-67%)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Calculations!$H$1:$I$1</c:f>
              <c:strCache>
                <c:ptCount val="2"/>
                <c:pt idx="0">
                  <c:v>Levsls of Maturity</c:v>
                </c:pt>
                <c:pt idx="1">
                  <c:v>Overall Maturity Score</c:v>
                </c:pt>
              </c:strCache>
            </c:strRef>
          </c:cat>
          <c:val>
            <c:numRef>
              <c:f>Calculations!$H$3:$I$3</c:f>
              <c:numCache>
                <c:formatCode>0%</c:formatCode>
                <c:ptCount val="2"/>
                <c:pt idx="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9-4F55-B811-A8E7B4EDBC17}"/>
            </c:ext>
          </c:extLst>
        </c:ser>
        <c:ser>
          <c:idx val="2"/>
          <c:order val="2"/>
          <c:tx>
            <c:strRef>
              <c:f>Calculations!$G$4</c:f>
              <c:strCache>
                <c:ptCount val="1"/>
                <c:pt idx="0">
                  <c:v>Mature (67-100%)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Calculations!$H$1:$I$1</c:f>
              <c:strCache>
                <c:ptCount val="2"/>
                <c:pt idx="0">
                  <c:v>Levsls of Maturity</c:v>
                </c:pt>
                <c:pt idx="1">
                  <c:v>Overall Maturity Score</c:v>
                </c:pt>
              </c:strCache>
            </c:strRef>
          </c:cat>
          <c:val>
            <c:numRef>
              <c:f>Calculations!$H$4:$I$4</c:f>
              <c:numCache>
                <c:formatCode>0%</c:formatCode>
                <c:ptCount val="2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9-4F55-B811-A8E7B4EDBC17}"/>
            </c:ext>
          </c:extLst>
        </c:ser>
        <c:ser>
          <c:idx val="3"/>
          <c:order val="3"/>
          <c:tx>
            <c:strRef>
              <c:f>Calculations!$G$5</c:f>
              <c:strCache>
                <c:ptCount val="1"/>
                <c:pt idx="0">
                  <c:v>Not developed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Calculations!$H$1:$I$1</c:f>
              <c:strCache>
                <c:ptCount val="2"/>
                <c:pt idx="0">
                  <c:v>Levsls of Maturity</c:v>
                </c:pt>
                <c:pt idx="1">
                  <c:v>Overall Maturity Score</c:v>
                </c:pt>
              </c:strCache>
            </c:strRef>
          </c:cat>
          <c:val>
            <c:numRef>
              <c:f>Calculations!$H$5:$I$5</c:f>
              <c:numCache>
                <c:formatCode>0%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69-4F55-B811-A8E7B4EDBC17}"/>
            </c:ext>
          </c:extLst>
        </c:ser>
        <c:ser>
          <c:idx val="4"/>
          <c:order val="4"/>
          <c:tx>
            <c:strRef>
              <c:f>Calculations!$G$6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Calculations!$H$1:$I$1</c:f>
              <c:strCache>
                <c:ptCount val="2"/>
                <c:pt idx="0">
                  <c:v>Levsls of Maturity</c:v>
                </c:pt>
                <c:pt idx="1">
                  <c:v>Overall Maturity Score</c:v>
                </c:pt>
              </c:strCache>
            </c:strRef>
          </c:cat>
          <c:val>
            <c:numRef>
              <c:f>Calculations!$H$6:$I$6</c:f>
              <c:numCache>
                <c:formatCode>0%</c:formatCode>
                <c:ptCount val="2"/>
                <c:pt idx="1">
                  <c:v>0.38596491228070173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69-4F55-B811-A8E7B4EDB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615376"/>
        <c:axId val="30610576"/>
      </c:barChart>
      <c:catAx>
        <c:axId val="3061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10576"/>
        <c:crosses val="autoZero"/>
        <c:auto val="1"/>
        <c:lblAlgn val="ctr"/>
        <c:lblOffset val="100"/>
        <c:noMultiLvlLbl val="0"/>
      </c:catAx>
      <c:valAx>
        <c:axId val="3061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1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kern="1200" spc="0" baseline="0">
                <a:solidFill>
                  <a:srgbClr val="44546A"/>
                </a:solidFill>
              </a:rPr>
              <a:t>Product Management Capability Score by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Calculations!$G$2</c:f>
              <c:strCache>
                <c:ptCount val="1"/>
                <c:pt idx="0">
                  <c:v>Immature (0-33%)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Calculations!$H$1:$O$1</c:f>
              <c:strCache>
                <c:ptCount val="8"/>
                <c:pt idx="0">
                  <c:v>Levsls of Maturity</c:v>
                </c:pt>
                <c:pt idx="1">
                  <c:v>Overall Maturity Score</c:v>
                </c:pt>
                <c:pt idx="2">
                  <c:v>Strategy</c:v>
                </c:pt>
                <c:pt idx="3">
                  <c:v>Discovery</c:v>
                </c:pt>
                <c:pt idx="4">
                  <c:v>Delivery</c:v>
                </c:pt>
                <c:pt idx="5">
                  <c:v>People</c:v>
                </c:pt>
                <c:pt idx="6">
                  <c:v>Orientation</c:v>
                </c:pt>
                <c:pt idx="7">
                  <c:v>Operations</c:v>
                </c:pt>
              </c:strCache>
            </c:strRef>
          </c:cat>
          <c:val>
            <c:numRef>
              <c:f>Calculations!$H$2:$O$2</c:f>
              <c:numCache>
                <c:formatCode>0%</c:formatCode>
                <c:ptCount val="8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733-8737-6298491439C6}"/>
            </c:ext>
          </c:extLst>
        </c:ser>
        <c:ser>
          <c:idx val="1"/>
          <c:order val="1"/>
          <c:tx>
            <c:strRef>
              <c:f>Calculations!$G$3</c:f>
              <c:strCache>
                <c:ptCount val="1"/>
                <c:pt idx="0">
                  <c:v>Maturing (34-67%)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Calculations!$H$1:$O$1</c:f>
              <c:strCache>
                <c:ptCount val="8"/>
                <c:pt idx="0">
                  <c:v>Levsls of Maturity</c:v>
                </c:pt>
                <c:pt idx="1">
                  <c:v>Overall Maturity Score</c:v>
                </c:pt>
                <c:pt idx="2">
                  <c:v>Strategy</c:v>
                </c:pt>
                <c:pt idx="3">
                  <c:v>Discovery</c:v>
                </c:pt>
                <c:pt idx="4">
                  <c:v>Delivery</c:v>
                </c:pt>
                <c:pt idx="5">
                  <c:v>People</c:v>
                </c:pt>
                <c:pt idx="6">
                  <c:v>Orientation</c:v>
                </c:pt>
                <c:pt idx="7">
                  <c:v>Operations</c:v>
                </c:pt>
              </c:strCache>
            </c:strRef>
          </c:cat>
          <c:val>
            <c:numRef>
              <c:f>Calculations!$H$3:$O$3</c:f>
              <c:numCache>
                <c:formatCode>0%</c:formatCode>
                <c:ptCount val="8"/>
                <c:pt idx="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733-8737-6298491439C6}"/>
            </c:ext>
          </c:extLst>
        </c:ser>
        <c:ser>
          <c:idx val="2"/>
          <c:order val="2"/>
          <c:tx>
            <c:strRef>
              <c:f>Calculations!$G$4</c:f>
              <c:strCache>
                <c:ptCount val="1"/>
                <c:pt idx="0">
                  <c:v>Mature (67-100%)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Calculations!$H$1:$O$1</c:f>
              <c:strCache>
                <c:ptCount val="8"/>
                <c:pt idx="0">
                  <c:v>Levsls of Maturity</c:v>
                </c:pt>
                <c:pt idx="1">
                  <c:v>Overall Maturity Score</c:v>
                </c:pt>
                <c:pt idx="2">
                  <c:v>Strategy</c:v>
                </c:pt>
                <c:pt idx="3">
                  <c:v>Discovery</c:v>
                </c:pt>
                <c:pt idx="4">
                  <c:v>Delivery</c:v>
                </c:pt>
                <c:pt idx="5">
                  <c:v>People</c:v>
                </c:pt>
                <c:pt idx="6">
                  <c:v>Orientation</c:v>
                </c:pt>
                <c:pt idx="7">
                  <c:v>Operations</c:v>
                </c:pt>
              </c:strCache>
            </c:strRef>
          </c:cat>
          <c:val>
            <c:numRef>
              <c:f>Calculations!$H$4:$O$4</c:f>
              <c:numCache>
                <c:formatCode>0%</c:formatCode>
                <c:ptCount val="8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733-8737-6298491439C6}"/>
            </c:ext>
          </c:extLst>
        </c:ser>
        <c:ser>
          <c:idx val="3"/>
          <c:order val="3"/>
          <c:tx>
            <c:strRef>
              <c:f>Calculations!$G$5</c:f>
              <c:strCache>
                <c:ptCount val="1"/>
                <c:pt idx="0">
                  <c:v>Not developed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Calculations!$H$1:$O$1</c:f>
              <c:strCache>
                <c:ptCount val="8"/>
                <c:pt idx="0">
                  <c:v>Levsls of Maturity</c:v>
                </c:pt>
                <c:pt idx="1">
                  <c:v>Overall Maturity Score</c:v>
                </c:pt>
                <c:pt idx="2">
                  <c:v>Strategy</c:v>
                </c:pt>
                <c:pt idx="3">
                  <c:v>Discovery</c:v>
                </c:pt>
                <c:pt idx="4">
                  <c:v>Delivery</c:v>
                </c:pt>
                <c:pt idx="5">
                  <c:v>People</c:v>
                </c:pt>
                <c:pt idx="6">
                  <c:v>Orientation</c:v>
                </c:pt>
                <c:pt idx="7">
                  <c:v>Operations</c:v>
                </c:pt>
              </c:strCache>
            </c:strRef>
          </c:cat>
          <c:val>
            <c:numRef>
              <c:f>Calculations!$H$5:$O$5</c:f>
              <c:numCache>
                <c:formatCode>0%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97-4733-8737-6298491439C6}"/>
            </c:ext>
          </c:extLst>
        </c:ser>
        <c:ser>
          <c:idx val="4"/>
          <c:order val="4"/>
          <c:tx>
            <c:strRef>
              <c:f>Calculations!$G$6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Calculations!$H$1:$O$1</c:f>
              <c:strCache>
                <c:ptCount val="8"/>
                <c:pt idx="0">
                  <c:v>Levsls of Maturity</c:v>
                </c:pt>
                <c:pt idx="1">
                  <c:v>Overall Maturity Score</c:v>
                </c:pt>
                <c:pt idx="2">
                  <c:v>Strategy</c:v>
                </c:pt>
                <c:pt idx="3">
                  <c:v>Discovery</c:v>
                </c:pt>
                <c:pt idx="4">
                  <c:v>Delivery</c:v>
                </c:pt>
                <c:pt idx="5">
                  <c:v>People</c:v>
                </c:pt>
                <c:pt idx="6">
                  <c:v>Orientation</c:v>
                </c:pt>
                <c:pt idx="7">
                  <c:v>Operations</c:v>
                </c:pt>
              </c:strCache>
            </c:strRef>
          </c:cat>
          <c:val>
            <c:numRef>
              <c:f>Calculations!$H$6:$O$6</c:f>
              <c:numCache>
                <c:formatCode>0%</c:formatCode>
                <c:ptCount val="8"/>
                <c:pt idx="1">
                  <c:v>0.38596491228070173</c:v>
                </c:pt>
                <c:pt idx="2">
                  <c:v>0.33333333333333331</c:v>
                </c:pt>
                <c:pt idx="3">
                  <c:v>0.55555555555555558</c:v>
                </c:pt>
                <c:pt idx="4">
                  <c:v>0.41666666666666669</c:v>
                </c:pt>
                <c:pt idx="5">
                  <c:v>0.33333333333333331</c:v>
                </c:pt>
                <c:pt idx="6">
                  <c:v>0.5</c:v>
                </c:pt>
                <c:pt idx="7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97-4733-8737-629849143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517168"/>
        <c:axId val="120508528"/>
      </c:barChart>
      <c:catAx>
        <c:axId val="12051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08528"/>
        <c:crosses val="autoZero"/>
        <c:auto val="1"/>
        <c:lblAlgn val="ctr"/>
        <c:lblOffset val="100"/>
        <c:noMultiLvlLbl val="0"/>
      </c:catAx>
      <c:valAx>
        <c:axId val="12050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1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52445</xdr:rowOff>
    </xdr:from>
    <xdr:to>
      <xdr:col>10</xdr:col>
      <xdr:colOff>7620</xdr:colOff>
      <xdr:row>25</xdr:row>
      <xdr:rowOff>44825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24FD00E-9F04-4FEF-8883-EF01E87A0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44825</xdr:rowOff>
    </xdr:from>
    <xdr:to>
      <xdr:col>22</xdr:col>
      <xdr:colOff>0</xdr:colOff>
      <xdr:row>25</xdr:row>
      <xdr:rowOff>52445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A98F4C1-779D-455E-88F1-BB325F949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omi@asomiithia.com" TargetMode="External"/><Relationship Id="rId1" Type="http://schemas.openxmlformats.org/officeDocument/2006/relationships/hyperlink" Target="http://www.linkedin.com/in/asom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81A3-7A0E-47C3-875B-CFB95425BADC}">
  <dimension ref="A1:B17"/>
  <sheetViews>
    <sheetView showGridLines="0" zoomScale="85" zoomScaleNormal="85" workbookViewId="0">
      <selection activeCell="B19" sqref="B19"/>
    </sheetView>
  </sheetViews>
  <sheetFormatPr defaultRowHeight="13.8"/>
  <cols>
    <col min="1" max="1" width="16.77734375" style="17" customWidth="1"/>
    <col min="2" max="2" width="100.77734375" style="17" customWidth="1"/>
    <col min="3" max="16384" width="8.88671875" style="17"/>
  </cols>
  <sheetData>
    <row r="1" spans="1:2" ht="21">
      <c r="A1" s="21" t="s">
        <v>51</v>
      </c>
      <c r="B1" s="22"/>
    </row>
    <row r="2" spans="1:2" ht="27.6">
      <c r="A2" s="17" t="s">
        <v>12</v>
      </c>
      <c r="B2" s="18" t="s">
        <v>40</v>
      </c>
    </row>
    <row r="3" spans="1:2">
      <c r="A3" s="17" t="s">
        <v>11</v>
      </c>
      <c r="B3" s="18" t="s">
        <v>53</v>
      </c>
    </row>
    <row r="4" spans="1:2">
      <c r="B4" s="18" t="s">
        <v>59</v>
      </c>
    </row>
    <row r="5" spans="1:2">
      <c r="B5" s="18" t="s">
        <v>54</v>
      </c>
    </row>
    <row r="6" spans="1:2">
      <c r="B6" s="18" t="s">
        <v>55</v>
      </c>
    </row>
    <row r="7" spans="1:2" ht="27.6">
      <c r="B7" s="18" t="s">
        <v>56</v>
      </c>
    </row>
    <row r="8" spans="1:2">
      <c r="A8" s="17" t="s">
        <v>60</v>
      </c>
      <c r="B8" s="17" t="s">
        <v>61</v>
      </c>
    </row>
    <row r="9" spans="1:2">
      <c r="B9" s="18" t="s">
        <v>28</v>
      </c>
    </row>
    <row r="10" spans="1:2" ht="27.6">
      <c r="B10" s="18" t="s">
        <v>32</v>
      </c>
    </row>
    <row r="11" spans="1:2">
      <c r="B11" s="18" t="s">
        <v>29</v>
      </c>
    </row>
    <row r="12" spans="1:2" ht="27.6">
      <c r="B12" s="18" t="s">
        <v>33</v>
      </c>
    </row>
    <row r="13" spans="1:2">
      <c r="A13" s="17" t="s">
        <v>13</v>
      </c>
      <c r="B13" s="18" t="s">
        <v>63</v>
      </c>
    </row>
    <row r="14" spans="1:2">
      <c r="B14" s="20" t="s">
        <v>38</v>
      </c>
    </row>
    <row r="15" spans="1:2">
      <c r="B15" s="20" t="s">
        <v>39</v>
      </c>
    </row>
    <row r="16" spans="1:2">
      <c r="B16" s="16"/>
    </row>
    <row r="17" spans="1:2">
      <c r="A17" s="25" t="s">
        <v>57</v>
      </c>
      <c r="B17" s="16"/>
    </row>
  </sheetData>
  <hyperlinks>
    <hyperlink ref="B15" r:id="rId1" xr:uid="{14E9AE01-A751-4214-9F80-DA5F9A866319}"/>
    <hyperlink ref="B14" r:id="rId2" xr:uid="{DB40CF4E-B49D-44EC-8818-5CF089BF2A5D}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EFEB-65F8-42B0-89AC-54D364FA9F2D}">
  <dimension ref="A1:R29"/>
  <sheetViews>
    <sheetView showGridLines="0" tabSelected="1" zoomScale="85" zoomScaleNormal="85" workbookViewId="0">
      <selection activeCell="B8" sqref="B8"/>
    </sheetView>
  </sheetViews>
  <sheetFormatPr defaultRowHeight="14.4"/>
  <cols>
    <col min="1" max="1" width="16.77734375" style="2" customWidth="1"/>
    <col min="2" max="2" width="90.77734375" style="2" customWidth="1"/>
    <col min="3" max="3" width="40.77734375" style="2" customWidth="1"/>
    <col min="4" max="4" width="8.88671875" style="2"/>
    <col min="5" max="5" width="40.77734375" style="2" customWidth="1"/>
    <col min="6" max="6" width="9.88671875" style="2" customWidth="1"/>
    <col min="7" max="8" width="8.88671875" style="2" customWidth="1"/>
    <col min="9" max="9" width="5.109375" style="2" customWidth="1"/>
    <col min="10" max="10" width="8.88671875" style="2" customWidth="1"/>
    <col min="11" max="11" width="6.88671875" style="2" customWidth="1"/>
    <col min="12" max="12" width="6.5546875" style="2" customWidth="1"/>
    <col min="13" max="13" width="5.77734375" style="2" customWidth="1"/>
    <col min="14" max="14" width="5" style="2" customWidth="1"/>
    <col min="15" max="15" width="4.44140625" style="2" customWidth="1"/>
    <col min="16" max="16" width="4.6640625" style="2" customWidth="1"/>
    <col min="17" max="17" width="5.6640625" style="2" customWidth="1"/>
    <col min="18" max="18" width="4.88671875" style="2" customWidth="1"/>
    <col min="19" max="19" width="8.88671875" style="2" customWidth="1"/>
    <col min="20" max="16384" width="8.88671875" style="2"/>
  </cols>
  <sheetData>
    <row r="1" spans="1:18" ht="21">
      <c r="A1" s="21" t="s">
        <v>51</v>
      </c>
      <c r="B1" s="23"/>
      <c r="C1" s="23"/>
      <c r="D1" s="23"/>
      <c r="E1" s="23"/>
    </row>
    <row r="2" spans="1:18">
      <c r="A2" s="19" t="s">
        <v>31</v>
      </c>
      <c r="B2" s="19" t="s">
        <v>58</v>
      </c>
      <c r="C2" s="19" t="s">
        <v>0</v>
      </c>
      <c r="D2" s="10" t="s">
        <v>1</v>
      </c>
      <c r="E2" s="5" t="s">
        <v>30</v>
      </c>
      <c r="F2" s="3"/>
      <c r="G2" s="3"/>
      <c r="H2" s="3"/>
    </row>
    <row r="3" spans="1:18" ht="27.6">
      <c r="A3" s="7" t="s">
        <v>2</v>
      </c>
      <c r="B3" s="7" t="s">
        <v>62</v>
      </c>
      <c r="C3" s="8"/>
      <c r="D3" s="24">
        <v>2</v>
      </c>
      <c r="E3" s="8"/>
      <c r="F3" s="11"/>
      <c r="G3" s="11"/>
      <c r="H3" s="11"/>
      <c r="K3" s="6"/>
      <c r="L3" s="6"/>
      <c r="M3" s="6"/>
      <c r="N3" s="6"/>
      <c r="O3" s="6"/>
      <c r="P3" s="6"/>
      <c r="Q3" s="6"/>
      <c r="R3" s="6"/>
    </row>
    <row r="4" spans="1:18" ht="27.6">
      <c r="A4" s="7" t="s">
        <v>2</v>
      </c>
      <c r="B4" s="7" t="s">
        <v>64</v>
      </c>
      <c r="C4" s="8"/>
      <c r="D4" s="24">
        <v>1</v>
      </c>
      <c r="E4" s="8"/>
      <c r="F4" s="11"/>
      <c r="G4" s="11"/>
      <c r="H4" s="11"/>
      <c r="K4" s="6"/>
      <c r="L4" s="6"/>
      <c r="M4" s="6"/>
      <c r="N4" s="6"/>
      <c r="O4" s="6"/>
      <c r="P4" s="6"/>
      <c r="Q4" s="6"/>
      <c r="R4" s="6"/>
    </row>
    <row r="5" spans="1:18" ht="27.6">
      <c r="A5" s="7" t="s">
        <v>2</v>
      </c>
      <c r="B5" s="7" t="s">
        <v>34</v>
      </c>
      <c r="C5" s="8"/>
      <c r="D5" s="24">
        <v>1</v>
      </c>
      <c r="E5" s="8"/>
      <c r="F5" s="11"/>
      <c r="G5" s="11"/>
      <c r="H5" s="11"/>
      <c r="K5" s="6"/>
      <c r="L5" s="6"/>
      <c r="M5" s="6"/>
      <c r="N5" s="6"/>
      <c r="O5" s="6"/>
      <c r="P5" s="6"/>
      <c r="Q5" s="6"/>
      <c r="R5" s="6"/>
    </row>
    <row r="6" spans="1:18">
      <c r="A6" s="7" t="s">
        <v>2</v>
      </c>
      <c r="B6" s="7" t="s">
        <v>7</v>
      </c>
      <c r="C6" s="8"/>
      <c r="D6" s="24">
        <v>0</v>
      </c>
      <c r="E6" s="8"/>
      <c r="F6" s="11"/>
      <c r="G6" s="11"/>
      <c r="H6" s="14"/>
      <c r="K6" s="6"/>
      <c r="L6" s="6"/>
      <c r="M6" s="6"/>
      <c r="N6" s="6"/>
      <c r="O6" s="6"/>
      <c r="P6" s="6"/>
      <c r="Q6" s="6"/>
      <c r="R6" s="6"/>
    </row>
    <row r="7" spans="1:18" ht="27.6">
      <c r="A7" s="4" t="s">
        <v>6</v>
      </c>
      <c r="B7" s="4" t="s">
        <v>42</v>
      </c>
      <c r="C7" s="15"/>
      <c r="D7" s="24">
        <v>1</v>
      </c>
      <c r="E7" s="11"/>
      <c r="F7" s="11"/>
      <c r="G7" s="11"/>
      <c r="H7" s="14"/>
      <c r="K7" s="6"/>
      <c r="L7" s="6"/>
      <c r="M7" s="6"/>
      <c r="N7" s="6"/>
      <c r="O7" s="6"/>
      <c r="P7" s="6"/>
      <c r="Q7" s="6"/>
      <c r="R7" s="6"/>
    </row>
    <row r="8" spans="1:18">
      <c r="A8" s="4" t="s">
        <v>6</v>
      </c>
      <c r="B8" s="4" t="s">
        <v>35</v>
      </c>
      <c r="C8" s="15"/>
      <c r="D8" s="24">
        <v>2</v>
      </c>
      <c r="E8" s="11"/>
      <c r="F8" s="11"/>
      <c r="G8" s="11"/>
      <c r="H8" s="14"/>
    </row>
    <row r="9" spans="1:18" ht="27.6">
      <c r="A9" s="4" t="s">
        <v>6</v>
      </c>
      <c r="B9" s="4" t="s">
        <v>44</v>
      </c>
      <c r="C9" s="15"/>
      <c r="D9" s="24">
        <v>2</v>
      </c>
      <c r="E9" s="11"/>
      <c r="F9" s="11"/>
      <c r="G9" s="11"/>
      <c r="H9" s="14"/>
    </row>
    <row r="10" spans="1:18">
      <c r="A10" s="7" t="s">
        <v>5</v>
      </c>
      <c r="B10" s="7" t="s">
        <v>43</v>
      </c>
      <c r="C10" s="8"/>
      <c r="D10" s="24">
        <v>2</v>
      </c>
      <c r="E10" s="8"/>
      <c r="F10" s="11"/>
      <c r="G10" s="11"/>
      <c r="H10" s="14"/>
    </row>
    <row r="11" spans="1:18">
      <c r="A11" s="7" t="s">
        <v>5</v>
      </c>
      <c r="B11" s="9" t="s">
        <v>45</v>
      </c>
      <c r="C11" s="8"/>
      <c r="D11" s="24">
        <v>1</v>
      </c>
      <c r="E11" s="8"/>
      <c r="F11" s="11"/>
      <c r="G11" s="11"/>
      <c r="H11" s="14"/>
    </row>
    <row r="12" spans="1:18" ht="27.6">
      <c r="A12" s="7" t="s">
        <v>5</v>
      </c>
      <c r="B12" s="7" t="s">
        <v>49</v>
      </c>
      <c r="C12" s="8"/>
      <c r="D12" s="24">
        <v>1</v>
      </c>
      <c r="E12" s="8"/>
      <c r="F12" s="11"/>
      <c r="G12" s="11"/>
      <c r="H12" s="14"/>
    </row>
    <row r="13" spans="1:18" ht="27.6">
      <c r="A13" s="7" t="s">
        <v>5</v>
      </c>
      <c r="B13" s="7" t="s">
        <v>65</v>
      </c>
      <c r="C13" s="8"/>
      <c r="D13" s="24">
        <v>1</v>
      </c>
      <c r="E13" s="8"/>
      <c r="F13" s="11"/>
      <c r="G13" s="11"/>
      <c r="H13" s="14"/>
    </row>
    <row r="14" spans="1:18" ht="27.6">
      <c r="A14" s="4" t="s">
        <v>4</v>
      </c>
      <c r="B14" s="4" t="s">
        <v>46</v>
      </c>
      <c r="C14" s="15"/>
      <c r="D14" s="24">
        <v>1</v>
      </c>
      <c r="E14" s="15"/>
      <c r="F14" s="11"/>
      <c r="G14" s="11"/>
      <c r="H14" s="14"/>
    </row>
    <row r="15" spans="1:18" ht="27.6">
      <c r="A15" s="4" t="s">
        <v>4</v>
      </c>
      <c r="B15" s="4" t="s">
        <v>47</v>
      </c>
      <c r="C15" s="15"/>
      <c r="D15" s="24">
        <v>1</v>
      </c>
      <c r="E15" s="15"/>
      <c r="F15" s="11"/>
      <c r="G15" s="11"/>
      <c r="H15" s="14"/>
    </row>
    <row r="16" spans="1:18">
      <c r="A16" s="4" t="s">
        <v>4</v>
      </c>
      <c r="B16" s="4" t="s">
        <v>48</v>
      </c>
      <c r="C16" s="15"/>
      <c r="D16" s="24">
        <v>1</v>
      </c>
      <c r="E16" s="15"/>
      <c r="F16" s="11"/>
      <c r="G16" s="11"/>
      <c r="H16" s="14"/>
    </row>
    <row r="17" spans="1:10" ht="27.6">
      <c r="A17" s="7" t="s">
        <v>41</v>
      </c>
      <c r="B17" s="7" t="s">
        <v>66</v>
      </c>
      <c r="C17" s="8"/>
      <c r="D17" s="24">
        <v>2</v>
      </c>
      <c r="E17" s="8"/>
      <c r="F17" s="11"/>
      <c r="G17" s="11"/>
      <c r="H17" s="14"/>
    </row>
    <row r="18" spans="1:10">
      <c r="A18" s="7" t="s">
        <v>41</v>
      </c>
      <c r="B18" s="7" t="s">
        <v>8</v>
      </c>
      <c r="C18" s="8"/>
      <c r="D18" s="24">
        <v>1</v>
      </c>
      <c r="E18" s="8"/>
      <c r="F18" s="11"/>
      <c r="G18" s="11"/>
      <c r="H18" s="14"/>
    </row>
    <row r="19" spans="1:10" ht="27.6">
      <c r="A19" s="4" t="s">
        <v>3</v>
      </c>
      <c r="B19" s="4" t="s">
        <v>50</v>
      </c>
      <c r="C19" s="15"/>
      <c r="D19" s="24">
        <v>0</v>
      </c>
      <c r="E19" s="15"/>
      <c r="F19" s="11"/>
      <c r="G19" s="11"/>
      <c r="H19" s="14"/>
    </row>
    <row r="20" spans="1:10" ht="27.6">
      <c r="A20" s="4" t="s">
        <v>3</v>
      </c>
      <c r="B20" s="4" t="s">
        <v>36</v>
      </c>
      <c r="C20" s="15"/>
      <c r="D20" s="24">
        <v>1</v>
      </c>
      <c r="E20" s="15"/>
      <c r="F20" s="11"/>
      <c r="G20" s="11"/>
      <c r="H20" s="14"/>
    </row>
    <row r="21" spans="1:10" ht="27.6">
      <c r="A21" s="4" t="s">
        <v>3</v>
      </c>
      <c r="B21" s="4" t="s">
        <v>37</v>
      </c>
      <c r="C21" s="15"/>
      <c r="D21" s="24">
        <v>1</v>
      </c>
      <c r="E21" s="15"/>
      <c r="F21" s="11"/>
      <c r="G21" s="11"/>
      <c r="H21" s="14"/>
    </row>
    <row r="22" spans="1:10">
      <c r="F22" s="11"/>
      <c r="G22" s="11"/>
      <c r="H22" s="14"/>
    </row>
    <row r="23" spans="1:10">
      <c r="A23" s="25" t="s">
        <v>57</v>
      </c>
      <c r="F23" s="12"/>
      <c r="G23" s="6"/>
    </row>
    <row r="25" spans="1:10">
      <c r="D25" s="6"/>
      <c r="E25" s="6"/>
      <c r="F25" s="13"/>
      <c r="G25" s="6"/>
      <c r="H25" s="6"/>
      <c r="I25" s="6"/>
      <c r="J25" s="6"/>
    </row>
    <row r="26" spans="1:10">
      <c r="D26" s="6"/>
      <c r="E26" s="6"/>
      <c r="F26" s="13"/>
      <c r="G26" s="6"/>
      <c r="H26" s="6"/>
      <c r="I26" s="6"/>
      <c r="J26" s="6"/>
    </row>
    <row r="27" spans="1:10">
      <c r="D27" s="6"/>
      <c r="E27" s="6"/>
      <c r="F27" s="13"/>
      <c r="G27" s="6"/>
      <c r="H27" s="6"/>
      <c r="I27" s="6"/>
      <c r="J27" s="6"/>
    </row>
    <row r="28" spans="1:10">
      <c r="D28" s="6"/>
      <c r="E28" s="6"/>
      <c r="F28" s="13"/>
      <c r="G28" s="6"/>
      <c r="H28" s="6"/>
      <c r="I28" s="6"/>
      <c r="J28" s="6"/>
    </row>
    <row r="29" spans="1:10">
      <c r="D29" s="6"/>
      <c r="E29" s="6"/>
      <c r="F29" s="13"/>
      <c r="G29" s="6"/>
      <c r="H29" s="6"/>
      <c r="I29" s="6"/>
      <c r="J29" s="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3133AC-F585-4040-952B-84A2F0212499}">
          <x14:formula1>
            <xm:f>Calculations!$A$2:$A$5</xm:f>
          </x14:formula1>
          <xm:sqref>D3:D21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8053-9B7B-409D-9DAF-BE896297AFE0}">
  <dimension ref="A1:V29"/>
  <sheetViews>
    <sheetView showGridLines="0" zoomScale="85" zoomScaleNormal="85" workbookViewId="0">
      <selection activeCell="A31" sqref="A31"/>
    </sheetView>
  </sheetViews>
  <sheetFormatPr defaultRowHeight="14.4"/>
  <cols>
    <col min="1" max="1" width="8.88671875" customWidth="1"/>
  </cols>
  <sheetData>
    <row r="1" spans="1:22" ht="21">
      <c r="A1" s="26" t="s">
        <v>51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7" spans="1:1">
      <c r="A27" t="s">
        <v>52</v>
      </c>
    </row>
    <row r="29" spans="1:1">
      <c r="A29" s="25" t="s">
        <v>57</v>
      </c>
    </row>
  </sheetData>
  <mergeCells count="1">
    <mergeCell ref="A1:V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4FE7-8E07-43F9-8CCD-BDFDEB76E63E}">
  <dimension ref="A1:O28"/>
  <sheetViews>
    <sheetView zoomScale="80" zoomScaleNormal="80" workbookViewId="0">
      <selection activeCell="G28" sqref="G28"/>
    </sheetView>
  </sheetViews>
  <sheetFormatPr defaultRowHeight="14.4"/>
  <cols>
    <col min="3" max="3" width="9.88671875" style="2" customWidth="1"/>
    <col min="4" max="5" width="8.88671875" style="2"/>
    <col min="6" max="6" width="5.109375" style="2" customWidth="1"/>
    <col min="7" max="7" width="16.109375" style="2" bestFit="1" customWidth="1"/>
    <col min="8" max="15" width="10.77734375" style="2" customWidth="1"/>
  </cols>
  <sheetData>
    <row r="1" spans="1:15">
      <c r="A1" s="1" t="s">
        <v>9</v>
      </c>
      <c r="C1" s="3" t="s">
        <v>10</v>
      </c>
      <c r="D1" s="3" t="s">
        <v>26</v>
      </c>
      <c r="E1" s="3" t="s">
        <v>27</v>
      </c>
      <c r="H1" s="2" t="s">
        <v>15</v>
      </c>
      <c r="I1" s="2" t="s">
        <v>22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</row>
    <row r="2" spans="1:15">
      <c r="A2">
        <v>0</v>
      </c>
      <c r="C2" s="11"/>
      <c r="D2" s="11"/>
      <c r="E2" s="11"/>
      <c r="G2" s="2" t="s">
        <v>23</v>
      </c>
      <c r="H2" s="6">
        <v>0.33</v>
      </c>
      <c r="I2" s="6"/>
      <c r="J2" s="6"/>
      <c r="K2" s="6"/>
      <c r="L2" s="6"/>
      <c r="M2" s="6"/>
      <c r="N2" s="6"/>
      <c r="O2" s="6"/>
    </row>
    <row r="3" spans="1:15">
      <c r="A3">
        <v>1</v>
      </c>
      <c r="C3" s="11"/>
      <c r="D3" s="11"/>
      <c r="E3" s="11"/>
      <c r="G3" s="2" t="s">
        <v>24</v>
      </c>
      <c r="H3" s="6">
        <v>0.34</v>
      </c>
      <c r="I3" s="6"/>
      <c r="J3" s="6"/>
      <c r="K3" s="6"/>
      <c r="L3" s="6"/>
      <c r="M3" s="6"/>
      <c r="N3" s="6"/>
      <c r="O3" s="6"/>
    </row>
    <row r="4" spans="1:15">
      <c r="A4">
        <v>2</v>
      </c>
      <c r="C4" s="11"/>
      <c r="D4" s="11"/>
      <c r="E4" s="11"/>
      <c r="G4" s="2" t="s">
        <v>25</v>
      </c>
      <c r="H4" s="6">
        <v>0.33</v>
      </c>
      <c r="I4" s="6"/>
      <c r="J4" s="6"/>
      <c r="K4" s="6"/>
      <c r="L4" s="6"/>
      <c r="M4" s="6"/>
      <c r="N4" s="6"/>
      <c r="O4" s="6"/>
    </row>
    <row r="5" spans="1:15">
      <c r="A5">
        <v>3</v>
      </c>
      <c r="C5" s="11">
        <f>3*4</f>
        <v>12</v>
      </c>
      <c r="D5" s="11">
        <f>SUM(Assessment!D3:D6)</f>
        <v>4</v>
      </c>
      <c r="E5" s="14">
        <f>D5/C5</f>
        <v>0.33333333333333331</v>
      </c>
      <c r="G5" s="2" t="s">
        <v>14</v>
      </c>
      <c r="H5" s="6">
        <v>0</v>
      </c>
      <c r="I5" s="6"/>
      <c r="J5" s="6"/>
      <c r="K5" s="6"/>
      <c r="L5" s="6"/>
      <c r="M5" s="6"/>
      <c r="N5" s="6"/>
      <c r="O5" s="6"/>
    </row>
    <row r="6" spans="1:15">
      <c r="C6" s="11"/>
      <c r="D6" s="11"/>
      <c r="E6" s="14"/>
      <c r="G6" s="2" t="s">
        <v>1</v>
      </c>
      <c r="H6" s="6"/>
      <c r="I6" s="6">
        <f>E21</f>
        <v>0.38596491228070173</v>
      </c>
      <c r="J6" s="6">
        <f>E5</f>
        <v>0.33333333333333331</v>
      </c>
      <c r="K6" s="6">
        <f>E8</f>
        <v>0.55555555555555558</v>
      </c>
      <c r="L6" s="6">
        <f>E12</f>
        <v>0.41666666666666669</v>
      </c>
      <c r="M6" s="6">
        <f>E15</f>
        <v>0.33333333333333331</v>
      </c>
      <c r="N6" s="6">
        <f>E17</f>
        <v>0.5</v>
      </c>
      <c r="O6" s="6">
        <f>E20</f>
        <v>0.22222222222222221</v>
      </c>
    </row>
    <row r="7" spans="1:15">
      <c r="C7" s="11"/>
      <c r="D7" s="11"/>
      <c r="E7" s="14"/>
    </row>
    <row r="8" spans="1:15">
      <c r="C8" s="11">
        <v>9</v>
      </c>
      <c r="D8" s="11">
        <f>SUM(Assessment!D7:D9)</f>
        <v>5</v>
      </c>
      <c r="E8" s="14">
        <f>D8/C8</f>
        <v>0.55555555555555558</v>
      </c>
    </row>
    <row r="9" spans="1:15">
      <c r="C9" s="11"/>
      <c r="D9" s="11"/>
      <c r="E9" s="14"/>
    </row>
    <row r="10" spans="1:15">
      <c r="C10" s="11"/>
      <c r="D10" s="11"/>
      <c r="E10" s="14"/>
    </row>
    <row r="11" spans="1:15">
      <c r="C11" s="11"/>
      <c r="D11" s="11"/>
      <c r="E11" s="14"/>
    </row>
    <row r="12" spans="1:15">
      <c r="C12" s="11">
        <v>12</v>
      </c>
      <c r="D12" s="11">
        <f>SUM(Assessment!D10:D13)</f>
        <v>5</v>
      </c>
      <c r="E12" s="14">
        <f>D12/C12</f>
        <v>0.41666666666666669</v>
      </c>
    </row>
    <row r="13" spans="1:15">
      <c r="C13" s="11"/>
      <c r="D13" s="11"/>
      <c r="E13" s="14"/>
    </row>
    <row r="14" spans="1:15">
      <c r="C14" s="11"/>
      <c r="D14" s="11"/>
      <c r="E14" s="14"/>
    </row>
    <row r="15" spans="1:15">
      <c r="C15" s="11">
        <v>9</v>
      </c>
      <c r="D15" s="11">
        <f>SUM(Assessment!D14:D16)</f>
        <v>3</v>
      </c>
      <c r="E15" s="14">
        <f>D15/C15</f>
        <v>0.33333333333333331</v>
      </c>
    </row>
    <row r="16" spans="1:15">
      <c r="C16" s="11"/>
      <c r="D16" s="11"/>
      <c r="E16" s="14"/>
    </row>
    <row r="17" spans="3:7">
      <c r="C17" s="11">
        <v>6</v>
      </c>
      <c r="D17" s="11">
        <f>SUM(Assessment!D17:D18)</f>
        <v>3</v>
      </c>
      <c r="E17" s="14">
        <f>D17/C17</f>
        <v>0.5</v>
      </c>
    </row>
    <row r="18" spans="3:7">
      <c r="C18" s="11"/>
      <c r="D18" s="11"/>
      <c r="E18" s="14"/>
    </row>
    <row r="19" spans="3:7">
      <c r="C19" s="11"/>
      <c r="D19" s="11"/>
      <c r="E19" s="14"/>
    </row>
    <row r="20" spans="3:7">
      <c r="C20" s="11">
        <v>9</v>
      </c>
      <c r="D20" s="11">
        <f>SUM(Assessment!D19:D21)</f>
        <v>2</v>
      </c>
      <c r="E20" s="14">
        <f>D20/C20</f>
        <v>0.22222222222222221</v>
      </c>
    </row>
    <row r="21" spans="3:7">
      <c r="C21" s="11">
        <f>SUM(C2:C20)</f>
        <v>57</v>
      </c>
      <c r="D21" s="11">
        <f>SUM(D2:D20)</f>
        <v>22</v>
      </c>
      <c r="E21" s="14">
        <f>D21/C21</f>
        <v>0.38596491228070173</v>
      </c>
    </row>
    <row r="22" spans="3:7">
      <c r="C22" s="12"/>
      <c r="D22" s="6"/>
    </row>
    <row r="24" spans="3:7">
      <c r="C24" s="13"/>
      <c r="D24" s="6"/>
      <c r="E24" s="6"/>
      <c r="F24" s="6"/>
      <c r="G24" s="6"/>
    </row>
    <row r="25" spans="3:7">
      <c r="C25" s="13"/>
      <c r="D25" s="6"/>
      <c r="E25" s="6"/>
      <c r="F25" s="6"/>
      <c r="G25" s="6"/>
    </row>
    <row r="26" spans="3:7">
      <c r="C26" s="13"/>
      <c r="D26" s="6"/>
      <c r="E26" s="6"/>
      <c r="F26" s="6"/>
      <c r="G26" s="6"/>
    </row>
    <row r="27" spans="3:7">
      <c r="C27" s="13"/>
      <c r="D27" s="6"/>
      <c r="E27" s="6"/>
      <c r="F27" s="6"/>
      <c r="G27" s="6"/>
    </row>
    <row r="28" spans="3:7">
      <c r="C28" s="13"/>
      <c r="D28" s="6"/>
      <c r="E28" s="6"/>
      <c r="F28" s="6"/>
      <c r="G2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</vt:lpstr>
      <vt:lpstr>Assessment</vt:lpstr>
      <vt:lpstr>Charts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 Lens by Asomi Ithia</dc:title>
  <dc:creator>Asomi Ithia</dc:creator>
  <cp:keywords>Product Lens</cp:keywords>
  <cp:lastModifiedBy>Asomi Ithia</cp:lastModifiedBy>
  <cp:lastPrinted>2025-02-13T17:20:03Z</cp:lastPrinted>
  <dcterms:created xsi:type="dcterms:W3CDTF">2025-02-11T12:04:15Z</dcterms:created>
  <dcterms:modified xsi:type="dcterms:W3CDTF">2025-02-25T12:24:17Z</dcterms:modified>
  <cp:category>Product Management</cp:category>
</cp:coreProperties>
</file>